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Library\Desktop\"/>
    </mc:Choice>
  </mc:AlternateContent>
  <xr:revisionPtr revIDLastSave="0" documentId="8_{90B8EE20-EADA-49B9-8CF7-1F2E091C71A6}" xr6:coauthVersionLast="45" xr6:coauthVersionMax="45" xr10:uidLastSave="{00000000-0000-0000-0000-000000000000}"/>
  <bookViews>
    <workbookView xWindow="-24435" yWindow="600" windowWidth="21600" windowHeight="11505" xr2:uid="{00000000-000D-0000-FFFF-FFFF00000000}"/>
  </bookViews>
  <sheets>
    <sheet name="H2AX DNA Damage" sheetId="1" r:id="rId1"/>
    <sheet name="CellROX Threshol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1" l="1"/>
  <c r="D24" i="2"/>
  <c r="D35" i="2"/>
  <c r="E35" i="2"/>
  <c r="F35" i="2" s="1"/>
  <c r="E24" i="2"/>
  <c r="F24" i="2" s="1"/>
  <c r="E13" i="2"/>
  <c r="F13" i="2" s="1"/>
  <c r="D13" i="2"/>
  <c r="E2" i="2"/>
  <c r="F2" i="2" s="1"/>
  <c r="D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2" i="1"/>
  <c r="F2" i="1" s="1"/>
  <c r="F24" i="1" l="1"/>
  <c r="G13" i="1"/>
  <c r="G24" i="1"/>
  <c r="F13" i="1"/>
  <c r="G2" i="1"/>
</calcChain>
</file>

<file path=xl/sharedStrings.xml><?xml version="1.0" encoding="utf-8"?>
<sst xmlns="http://schemas.openxmlformats.org/spreadsheetml/2006/main" count="20" uniqueCount="14">
  <si>
    <t>Percent nuclei expressing ROS</t>
  </si>
  <si>
    <t>Standard Error</t>
  </si>
  <si>
    <t>Standard deviation</t>
  </si>
  <si>
    <t>Mean Percentage</t>
  </si>
  <si>
    <t>0.88 Gy</t>
  </si>
  <si>
    <t>Treatment</t>
  </si>
  <si>
    <t>7.0 microM NaIO3</t>
  </si>
  <si>
    <t>80.0 microM NaIO3</t>
  </si>
  <si>
    <t>2.66 Gy</t>
  </si>
  <si>
    <t>Threshold Value</t>
  </si>
  <si>
    <t>Damaged Nuclei Count</t>
  </si>
  <si>
    <t>Total Nuclei Count</t>
  </si>
  <si>
    <t>Trial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</si>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</sst>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2" borderId="2" xfId="0" applyNumberForma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3" xfId="1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/>
    <xf numFmtId="2" fontId="0" fillId="0" borderId="4" xfId="0" applyNumberFormat="1" applyBorder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4" xfId="0" applyFill="1" applyBorder="1"/>
    <xf numFmtId="2" fontId="0" fillId="2" borderId="4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2" fontId="0" fillId="2" borderId="1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/>
    <xf numFmtId="2" fontId="0" fillId="2" borderId="2" xfId="0" applyNumberForma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selection activeCell="M22" sqref="M22"/>
    </sheetView>
  </sheetViews>
  <sheetFormatPr defaultRowHeight="15" x14ac:dyDescent="0.25"/>
  <cols>
    <col min="1" max="1" width="11.28515625" bestFit="1" customWidth="1"/>
    <col min="2" max="2" width="11.28515625" customWidth="1"/>
    <col min="3" max="3" width="14.140625" customWidth="1"/>
    <col min="4" max="4" width="14.5703125" customWidth="1"/>
    <col min="5" max="5" width="28.28515625" style="1" bestFit="1" customWidth="1"/>
    <col min="6" max="6" width="16.5703125" bestFit="1" customWidth="1"/>
    <col min="7" max="7" width="18" bestFit="1" customWidth="1"/>
  </cols>
  <sheetData>
    <row r="1" spans="1:7" s="3" customFormat="1" ht="30.75" thickBot="1" x14ac:dyDescent="0.3">
      <c r="A1" s="13" t="s">
        <v>5</v>
      </c>
      <c r="B1" s="13" t="s">
        <v>12</v>
      </c>
      <c r="C1" s="14" t="s">
        <v>11</v>
      </c>
      <c r="D1" s="14" t="s">
        <v>10</v>
      </c>
      <c r="E1" s="13" t="s">
        <v>0</v>
      </c>
      <c r="F1" s="13" t="s">
        <v>3</v>
      </c>
      <c r="G1" s="13" t="s">
        <v>2</v>
      </c>
    </row>
    <row r="2" spans="1:7" x14ac:dyDescent="0.25">
      <c r="A2" s="45" t="s">
        <v>8</v>
      </c>
      <c r="B2" s="18">
        <v>1</v>
      </c>
      <c r="C2" s="19">
        <v>139</v>
      </c>
      <c r="D2" s="19">
        <v>22</v>
      </c>
      <c r="E2" s="20">
        <f>100*D2/C2</f>
        <v>15.827338129496402</v>
      </c>
      <c r="F2" s="39">
        <f>AVERAGE(E2:E12)</f>
        <v>15.725478171456011</v>
      </c>
      <c r="G2" s="42">
        <f>_xlfn.STDEV.P(E2:E12)</f>
        <v>1.5744555937680462</v>
      </c>
    </row>
    <row r="3" spans="1:7" x14ac:dyDescent="0.25">
      <c r="A3" s="46"/>
      <c r="B3" s="5">
        <v>1</v>
      </c>
      <c r="C3" s="15">
        <v>127</v>
      </c>
      <c r="D3" s="15">
        <v>20</v>
      </c>
      <c r="E3" s="16">
        <f t="shared" ref="E3:E34" si="0">100*D3/C3</f>
        <v>15.748031496062993</v>
      </c>
      <c r="F3" s="40"/>
      <c r="G3" s="43"/>
    </row>
    <row r="4" spans="1:7" x14ac:dyDescent="0.25">
      <c r="A4" s="46"/>
      <c r="B4" s="5">
        <v>1</v>
      </c>
      <c r="C4" s="15">
        <v>158</v>
      </c>
      <c r="D4" s="15">
        <v>26</v>
      </c>
      <c r="E4" s="16">
        <f t="shared" si="0"/>
        <v>16.455696202531644</v>
      </c>
      <c r="F4" s="40"/>
      <c r="G4" s="43"/>
    </row>
    <row r="5" spans="1:7" x14ac:dyDescent="0.25">
      <c r="A5" s="46"/>
      <c r="B5" s="5">
        <v>1</v>
      </c>
      <c r="C5" s="15">
        <v>155</v>
      </c>
      <c r="D5" s="15">
        <v>27</v>
      </c>
      <c r="E5" s="16">
        <f t="shared" si="0"/>
        <v>17.419354838709676</v>
      </c>
      <c r="F5" s="40"/>
      <c r="G5" s="43"/>
    </row>
    <row r="6" spans="1:7" x14ac:dyDescent="0.25">
      <c r="A6" s="46"/>
      <c r="B6" s="5">
        <v>2</v>
      </c>
      <c r="C6" s="15">
        <v>119</v>
      </c>
      <c r="D6" s="15">
        <v>20</v>
      </c>
      <c r="E6" s="16">
        <f t="shared" si="0"/>
        <v>16.806722689075631</v>
      </c>
      <c r="F6" s="40"/>
      <c r="G6" s="43"/>
    </row>
    <row r="7" spans="1:7" x14ac:dyDescent="0.25">
      <c r="A7" s="46"/>
      <c r="B7" s="5">
        <v>2</v>
      </c>
      <c r="C7" s="15">
        <v>136</v>
      </c>
      <c r="D7" s="15">
        <v>19</v>
      </c>
      <c r="E7" s="16">
        <f t="shared" si="0"/>
        <v>13.970588235294118</v>
      </c>
      <c r="F7" s="40"/>
      <c r="G7" s="43"/>
    </row>
    <row r="8" spans="1:7" x14ac:dyDescent="0.25">
      <c r="A8" s="46"/>
      <c r="B8" s="5">
        <v>2</v>
      </c>
      <c r="C8" s="15">
        <v>169</v>
      </c>
      <c r="D8" s="15">
        <v>29</v>
      </c>
      <c r="E8" s="16">
        <f t="shared" si="0"/>
        <v>17.159763313609467</v>
      </c>
      <c r="F8" s="40"/>
      <c r="G8" s="43"/>
    </row>
    <row r="9" spans="1:7" x14ac:dyDescent="0.25">
      <c r="A9" s="46"/>
      <c r="B9" s="5">
        <v>3</v>
      </c>
      <c r="C9" s="15">
        <v>147</v>
      </c>
      <c r="D9" s="15">
        <v>19</v>
      </c>
      <c r="E9" s="16">
        <f t="shared" si="0"/>
        <v>12.92517006802721</v>
      </c>
      <c r="F9" s="40"/>
      <c r="G9" s="43"/>
    </row>
    <row r="10" spans="1:7" x14ac:dyDescent="0.25">
      <c r="A10" s="46"/>
      <c r="B10" s="5">
        <v>3</v>
      </c>
      <c r="C10" s="15">
        <v>162</v>
      </c>
      <c r="D10" s="15">
        <v>26</v>
      </c>
      <c r="E10" s="16">
        <f t="shared" si="0"/>
        <v>16.049382716049383</v>
      </c>
      <c r="F10" s="40"/>
      <c r="G10" s="43"/>
    </row>
    <row r="11" spans="1:7" x14ac:dyDescent="0.25">
      <c r="A11" s="46"/>
      <c r="B11" s="5">
        <v>3</v>
      </c>
      <c r="C11" s="15">
        <v>126</v>
      </c>
      <c r="D11" s="15">
        <v>22</v>
      </c>
      <c r="E11" s="16">
        <f t="shared" si="0"/>
        <v>17.460317460317459</v>
      </c>
      <c r="F11" s="40"/>
      <c r="G11" s="43"/>
    </row>
    <row r="12" spans="1:7" ht="15.75" thickBot="1" x14ac:dyDescent="0.3">
      <c r="A12" s="47"/>
      <c r="B12" s="14">
        <v>3</v>
      </c>
      <c r="C12" s="21">
        <v>152</v>
      </c>
      <c r="D12" s="21">
        <v>20</v>
      </c>
      <c r="E12" s="22">
        <f t="shared" si="0"/>
        <v>13.157894736842104</v>
      </c>
      <c r="F12" s="41"/>
      <c r="G12" s="44"/>
    </row>
    <row r="13" spans="1:7" x14ac:dyDescent="0.25">
      <c r="A13" s="48" t="s">
        <v>4</v>
      </c>
      <c r="B13" s="27">
        <v>1</v>
      </c>
      <c r="C13" s="28">
        <v>196</v>
      </c>
      <c r="D13" s="28">
        <v>7</v>
      </c>
      <c r="E13" s="29">
        <f t="shared" si="0"/>
        <v>3.5714285714285716</v>
      </c>
      <c r="F13" s="54">
        <f>AVERAGE(E13:E23)</f>
        <v>1.378094149592118</v>
      </c>
      <c r="G13" s="51">
        <f>_xlfn.STDEV.P(E13:E23)</f>
        <v>1.1374857194819143</v>
      </c>
    </row>
    <row r="14" spans="1:7" x14ac:dyDescent="0.25">
      <c r="A14" s="49"/>
      <c r="B14" s="30">
        <v>1</v>
      </c>
      <c r="C14" s="31">
        <v>212</v>
      </c>
      <c r="D14" s="31">
        <v>2</v>
      </c>
      <c r="E14" s="32">
        <f t="shared" si="0"/>
        <v>0.94339622641509435</v>
      </c>
      <c r="F14" s="55"/>
      <c r="G14" s="52"/>
    </row>
    <row r="15" spans="1:7" x14ac:dyDescent="0.25">
      <c r="A15" s="49"/>
      <c r="B15" s="30">
        <v>1</v>
      </c>
      <c r="C15" s="31">
        <v>199</v>
      </c>
      <c r="D15" s="31">
        <v>3</v>
      </c>
      <c r="E15" s="32">
        <f t="shared" si="0"/>
        <v>1.5075376884422111</v>
      </c>
      <c r="F15" s="55"/>
      <c r="G15" s="52"/>
    </row>
    <row r="16" spans="1:7" x14ac:dyDescent="0.25">
      <c r="A16" s="49"/>
      <c r="B16" s="30">
        <v>1</v>
      </c>
      <c r="C16" s="31">
        <v>190</v>
      </c>
      <c r="D16" s="31">
        <v>0</v>
      </c>
      <c r="E16" s="32">
        <f t="shared" si="0"/>
        <v>0</v>
      </c>
      <c r="F16" s="55"/>
      <c r="G16" s="52"/>
    </row>
    <row r="17" spans="1:7" x14ac:dyDescent="0.25">
      <c r="A17" s="49"/>
      <c r="B17" s="30">
        <v>2</v>
      </c>
      <c r="C17" s="31">
        <v>204</v>
      </c>
      <c r="D17" s="31">
        <v>2</v>
      </c>
      <c r="E17" s="32">
        <f t="shared" si="0"/>
        <v>0.98039215686274506</v>
      </c>
      <c r="F17" s="55"/>
      <c r="G17" s="52"/>
    </row>
    <row r="18" spans="1:7" x14ac:dyDescent="0.25">
      <c r="A18" s="49"/>
      <c r="B18" s="30">
        <v>2</v>
      </c>
      <c r="C18" s="31">
        <v>228</v>
      </c>
      <c r="D18" s="31">
        <v>1</v>
      </c>
      <c r="E18" s="32">
        <f t="shared" si="0"/>
        <v>0.43859649122807015</v>
      </c>
      <c r="F18" s="55"/>
      <c r="G18" s="52"/>
    </row>
    <row r="19" spans="1:7" x14ac:dyDescent="0.25">
      <c r="A19" s="49"/>
      <c r="B19" s="30">
        <v>2</v>
      </c>
      <c r="C19" s="31">
        <v>217</v>
      </c>
      <c r="D19" s="31">
        <v>1</v>
      </c>
      <c r="E19" s="32">
        <f t="shared" si="0"/>
        <v>0.46082949308755761</v>
      </c>
      <c r="F19" s="55"/>
      <c r="G19" s="52"/>
    </row>
    <row r="20" spans="1:7" x14ac:dyDescent="0.25">
      <c r="A20" s="49"/>
      <c r="B20" s="30">
        <v>3</v>
      </c>
      <c r="C20" s="31">
        <v>222</v>
      </c>
      <c r="D20" s="31">
        <v>6</v>
      </c>
      <c r="E20" s="32">
        <f t="shared" si="0"/>
        <v>2.7027027027027026</v>
      </c>
      <c r="F20" s="55"/>
      <c r="G20" s="52"/>
    </row>
    <row r="21" spans="1:7" x14ac:dyDescent="0.25">
      <c r="A21" s="49"/>
      <c r="B21" s="30">
        <v>3</v>
      </c>
      <c r="C21" s="31">
        <v>195</v>
      </c>
      <c r="D21" s="31">
        <v>5</v>
      </c>
      <c r="E21" s="32">
        <f t="shared" si="0"/>
        <v>2.5641025641025643</v>
      </c>
      <c r="F21" s="55"/>
      <c r="G21" s="52"/>
    </row>
    <row r="22" spans="1:7" x14ac:dyDescent="0.25">
      <c r="A22" s="49"/>
      <c r="B22" s="30">
        <v>3</v>
      </c>
      <c r="C22" s="31">
        <v>213</v>
      </c>
      <c r="D22" s="31">
        <v>0</v>
      </c>
      <c r="E22" s="32">
        <f t="shared" si="0"/>
        <v>0</v>
      </c>
      <c r="F22" s="55"/>
      <c r="G22" s="52"/>
    </row>
    <row r="23" spans="1:7" ht="15.75" thickBot="1" x14ac:dyDescent="0.3">
      <c r="A23" s="50"/>
      <c r="B23" s="33">
        <v>3</v>
      </c>
      <c r="C23" s="34">
        <v>201</v>
      </c>
      <c r="D23" s="34">
        <v>4</v>
      </c>
      <c r="E23" s="35">
        <f t="shared" si="0"/>
        <v>1.9900497512437811</v>
      </c>
      <c r="F23" s="56"/>
      <c r="G23" s="53"/>
    </row>
    <row r="24" spans="1:7" x14ac:dyDescent="0.25">
      <c r="A24" s="36" t="s">
        <v>13</v>
      </c>
      <c r="B24" s="18">
        <v>1</v>
      </c>
      <c r="C24" s="19">
        <v>176</v>
      </c>
      <c r="D24" s="19">
        <v>0</v>
      </c>
      <c r="E24" s="20">
        <f t="shared" si="0"/>
        <v>0</v>
      </c>
      <c r="F24" s="39">
        <f>AVERAGE(E24:E34)</f>
        <v>0</v>
      </c>
      <c r="G24" s="42">
        <f>_xlfn.STDEV.P(E24:E34)</f>
        <v>0</v>
      </c>
    </row>
    <row r="25" spans="1:7" x14ac:dyDescent="0.25">
      <c r="A25" s="37"/>
      <c r="B25" s="5">
        <v>1</v>
      </c>
      <c r="C25" s="15">
        <v>162</v>
      </c>
      <c r="D25" s="15">
        <v>0</v>
      </c>
      <c r="E25" s="16">
        <f t="shared" si="0"/>
        <v>0</v>
      </c>
      <c r="F25" s="40"/>
      <c r="G25" s="43"/>
    </row>
    <row r="26" spans="1:7" x14ac:dyDescent="0.25">
      <c r="A26" s="37"/>
      <c r="B26" s="5">
        <v>1</v>
      </c>
      <c r="C26" s="15">
        <v>167</v>
      </c>
      <c r="D26" s="15">
        <v>0</v>
      </c>
      <c r="E26" s="16">
        <f t="shared" si="0"/>
        <v>0</v>
      </c>
      <c r="F26" s="40"/>
      <c r="G26" s="43"/>
    </row>
    <row r="27" spans="1:7" x14ac:dyDescent="0.25">
      <c r="A27" s="37"/>
      <c r="B27" s="5">
        <v>1</v>
      </c>
      <c r="C27" s="15">
        <v>151</v>
      </c>
      <c r="D27" s="15">
        <v>0</v>
      </c>
      <c r="E27" s="16">
        <f t="shared" si="0"/>
        <v>0</v>
      </c>
      <c r="F27" s="40"/>
      <c r="G27" s="43"/>
    </row>
    <row r="28" spans="1:7" x14ac:dyDescent="0.25">
      <c r="A28" s="37"/>
      <c r="B28" s="5">
        <v>2</v>
      </c>
      <c r="C28" s="15">
        <v>163</v>
      </c>
      <c r="D28" s="15">
        <v>0</v>
      </c>
      <c r="E28" s="16">
        <f t="shared" si="0"/>
        <v>0</v>
      </c>
      <c r="F28" s="40"/>
      <c r="G28" s="43"/>
    </row>
    <row r="29" spans="1:7" x14ac:dyDescent="0.25">
      <c r="A29" s="37"/>
      <c r="B29" s="5">
        <v>2</v>
      </c>
      <c r="C29" s="15">
        <v>178</v>
      </c>
      <c r="D29" s="15">
        <v>0</v>
      </c>
      <c r="E29" s="16">
        <f t="shared" si="0"/>
        <v>0</v>
      </c>
      <c r="F29" s="40"/>
      <c r="G29" s="43"/>
    </row>
    <row r="30" spans="1:7" x14ac:dyDescent="0.25">
      <c r="A30" s="37"/>
      <c r="B30" s="5">
        <v>2</v>
      </c>
      <c r="C30" s="15">
        <v>181</v>
      </c>
      <c r="D30" s="15">
        <v>0</v>
      </c>
      <c r="E30" s="16">
        <f t="shared" si="0"/>
        <v>0</v>
      </c>
      <c r="F30" s="40"/>
      <c r="G30" s="43"/>
    </row>
    <row r="31" spans="1:7" x14ac:dyDescent="0.25">
      <c r="A31" s="37"/>
      <c r="B31" s="5">
        <v>3</v>
      </c>
      <c r="C31" s="15">
        <v>174</v>
      </c>
      <c r="D31" s="15">
        <v>0</v>
      </c>
      <c r="E31" s="16">
        <f t="shared" si="0"/>
        <v>0</v>
      </c>
      <c r="F31" s="40"/>
      <c r="G31" s="43"/>
    </row>
    <row r="32" spans="1:7" x14ac:dyDescent="0.25">
      <c r="A32" s="37"/>
      <c r="B32" s="5">
        <v>3</v>
      </c>
      <c r="C32" s="15">
        <v>169</v>
      </c>
      <c r="D32" s="15">
        <v>0</v>
      </c>
      <c r="E32" s="16">
        <f t="shared" si="0"/>
        <v>0</v>
      </c>
      <c r="F32" s="40"/>
      <c r="G32" s="43"/>
    </row>
    <row r="33" spans="1:7" x14ac:dyDescent="0.25">
      <c r="A33" s="37"/>
      <c r="B33" s="5">
        <v>3</v>
      </c>
      <c r="C33" s="15">
        <v>173</v>
      </c>
      <c r="D33" s="15">
        <v>0</v>
      </c>
      <c r="E33" s="16">
        <f t="shared" si="0"/>
        <v>0</v>
      </c>
      <c r="F33" s="40"/>
      <c r="G33" s="43"/>
    </row>
    <row r="34" spans="1:7" ht="15.75" thickBot="1" x14ac:dyDescent="0.3">
      <c r="A34" s="38"/>
      <c r="B34" s="14">
        <v>3</v>
      </c>
      <c r="C34" s="21">
        <v>158</v>
      </c>
      <c r="D34" s="21">
        <v>0</v>
      </c>
      <c r="E34" s="23">
        <f t="shared" si="0"/>
        <v>0</v>
      </c>
      <c r="F34" s="41"/>
      <c r="G34" s="44"/>
    </row>
  </sheetData>
  <mergeCells count="9">
    <mergeCell ref="A24:A34"/>
    <mergeCell ref="F24:F34"/>
    <mergeCell ref="G24:G34"/>
    <mergeCell ref="F2:F12"/>
    <mergeCell ref="G2:G12"/>
    <mergeCell ref="A2:A12"/>
    <mergeCell ref="A13:A23"/>
    <mergeCell ref="G13:G23"/>
    <mergeCell ref="F13:F2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6"/>
  <sheetViews>
    <sheetView workbookViewId="0">
      <selection activeCell="I3" sqref="I3"/>
    </sheetView>
  </sheetViews>
  <sheetFormatPr defaultRowHeight="15" x14ac:dyDescent="0.25"/>
  <cols>
    <col min="1" max="1" width="15.28515625" bestFit="1" customWidth="1"/>
    <col min="2" max="2" width="15.28515625" customWidth="1"/>
    <col min="3" max="3" width="16.7109375" customWidth="1"/>
    <col min="4" max="4" width="16.5703125" bestFit="1" customWidth="1"/>
    <col min="5" max="5" width="18" bestFit="1" customWidth="1"/>
    <col min="6" max="6" width="13.7109375" bestFit="1" customWidth="1"/>
  </cols>
  <sheetData>
    <row r="1" spans="1:6" s="2" customFormat="1" ht="15.75" thickBot="1" x14ac:dyDescent="0.3">
      <c r="A1" s="13" t="s">
        <v>5</v>
      </c>
      <c r="B1" s="13" t="s">
        <v>12</v>
      </c>
      <c r="C1" s="14" t="s">
        <v>9</v>
      </c>
      <c r="D1" s="13" t="s">
        <v>3</v>
      </c>
      <c r="E1" s="13" t="s">
        <v>2</v>
      </c>
      <c r="F1" s="13" t="s">
        <v>1</v>
      </c>
    </row>
    <row r="2" spans="1:6" x14ac:dyDescent="0.25">
      <c r="A2" s="57" t="s">
        <v>6</v>
      </c>
      <c r="B2" s="17">
        <v>1</v>
      </c>
      <c r="C2" s="12">
        <v>4</v>
      </c>
      <c r="D2" s="58">
        <f>AVERAGE(C2:C12)</f>
        <v>6.5454545454545459</v>
      </c>
      <c r="E2" s="59">
        <f>_xlfn.STDEV.P(C2:C12)</f>
        <v>2.1046976186891322</v>
      </c>
      <c r="F2" s="59">
        <f>E2/SQRT(COUNT(C2:C12))</f>
        <v>0.63459020894057749</v>
      </c>
    </row>
    <row r="3" spans="1:6" x14ac:dyDescent="0.25">
      <c r="A3" s="46"/>
      <c r="B3" s="5">
        <v>1</v>
      </c>
      <c r="C3" s="6">
        <v>6</v>
      </c>
      <c r="D3" s="40"/>
      <c r="E3" s="43"/>
      <c r="F3" s="43"/>
    </row>
    <row r="4" spans="1:6" x14ac:dyDescent="0.25">
      <c r="A4" s="46"/>
      <c r="B4" s="5">
        <v>1</v>
      </c>
      <c r="C4" s="6">
        <v>11</v>
      </c>
      <c r="D4" s="40"/>
      <c r="E4" s="43"/>
      <c r="F4" s="43"/>
    </row>
    <row r="5" spans="1:6" x14ac:dyDescent="0.25">
      <c r="A5" s="46"/>
      <c r="B5" s="5">
        <v>1</v>
      </c>
      <c r="C5" s="6">
        <v>5</v>
      </c>
      <c r="D5" s="40"/>
      <c r="E5" s="43"/>
      <c r="F5" s="43"/>
    </row>
    <row r="6" spans="1:6" x14ac:dyDescent="0.25">
      <c r="A6" s="46"/>
      <c r="B6" s="5">
        <v>1</v>
      </c>
      <c r="C6" s="6">
        <v>5</v>
      </c>
      <c r="D6" s="40"/>
      <c r="E6" s="43"/>
      <c r="F6" s="43"/>
    </row>
    <row r="7" spans="1:6" x14ac:dyDescent="0.25">
      <c r="A7" s="46"/>
      <c r="B7" s="5">
        <v>1</v>
      </c>
      <c r="C7" s="6">
        <v>7</v>
      </c>
      <c r="D7" s="40"/>
      <c r="E7" s="43"/>
      <c r="F7" s="43"/>
    </row>
    <row r="8" spans="1:6" x14ac:dyDescent="0.25">
      <c r="A8" s="46"/>
      <c r="B8" s="5">
        <v>2</v>
      </c>
      <c r="C8" s="6">
        <v>9</v>
      </c>
      <c r="D8" s="40"/>
      <c r="E8" s="43"/>
      <c r="F8" s="43"/>
    </row>
    <row r="9" spans="1:6" x14ac:dyDescent="0.25">
      <c r="A9" s="46"/>
      <c r="B9" s="5">
        <v>2</v>
      </c>
      <c r="C9" s="6">
        <v>9</v>
      </c>
      <c r="D9" s="40"/>
      <c r="E9" s="43"/>
      <c r="F9" s="43"/>
    </row>
    <row r="10" spans="1:6" x14ac:dyDescent="0.25">
      <c r="A10" s="46"/>
      <c r="B10" s="5">
        <v>2</v>
      </c>
      <c r="C10" s="6">
        <v>5</v>
      </c>
      <c r="D10" s="40"/>
      <c r="E10" s="43"/>
      <c r="F10" s="43"/>
    </row>
    <row r="11" spans="1:6" x14ac:dyDescent="0.25">
      <c r="A11" s="46"/>
      <c r="B11" s="5">
        <v>2</v>
      </c>
      <c r="C11" s="6">
        <v>6</v>
      </c>
      <c r="D11" s="40"/>
      <c r="E11" s="43"/>
      <c r="F11" s="43"/>
    </row>
    <row r="12" spans="1:6" ht="15.75" thickBot="1" x14ac:dyDescent="0.3">
      <c r="A12" s="47"/>
      <c r="B12" s="14">
        <v>2</v>
      </c>
      <c r="C12" s="8">
        <v>5</v>
      </c>
      <c r="D12" s="41"/>
      <c r="E12" s="44"/>
      <c r="F12" s="44"/>
    </row>
    <row r="13" spans="1:6" x14ac:dyDescent="0.25">
      <c r="A13" s="48" t="s">
        <v>4</v>
      </c>
      <c r="B13" s="24">
        <v>1</v>
      </c>
      <c r="C13" s="9">
        <v>7</v>
      </c>
      <c r="D13" s="54">
        <f>AVERAGE(C13:C23)</f>
        <v>6.6363636363636367</v>
      </c>
      <c r="E13" s="51">
        <f>_xlfn.STDEV.P(C13:C23)</f>
        <v>1.7721444263289026</v>
      </c>
      <c r="F13" s="51">
        <f>E13/SQRT(COUNT(C13:C23))</f>
        <v>0.53432164876841703</v>
      </c>
    </row>
    <row r="14" spans="1:6" x14ac:dyDescent="0.25">
      <c r="A14" s="49"/>
      <c r="B14" s="25">
        <v>1</v>
      </c>
      <c r="C14" s="7">
        <v>10</v>
      </c>
      <c r="D14" s="55"/>
      <c r="E14" s="52"/>
      <c r="F14" s="52"/>
    </row>
    <row r="15" spans="1:6" x14ac:dyDescent="0.25">
      <c r="A15" s="49"/>
      <c r="B15" s="25">
        <v>1</v>
      </c>
      <c r="C15" s="7">
        <v>6</v>
      </c>
      <c r="D15" s="55"/>
      <c r="E15" s="52"/>
      <c r="F15" s="52"/>
    </row>
    <row r="16" spans="1:6" x14ac:dyDescent="0.25">
      <c r="A16" s="49"/>
      <c r="B16" s="25">
        <v>1</v>
      </c>
      <c r="C16" s="7">
        <v>6</v>
      </c>
      <c r="D16" s="55"/>
      <c r="E16" s="52"/>
      <c r="F16" s="52"/>
    </row>
    <row r="17" spans="1:6" x14ac:dyDescent="0.25">
      <c r="A17" s="49"/>
      <c r="B17" s="25">
        <v>1</v>
      </c>
      <c r="C17" s="7">
        <v>9</v>
      </c>
      <c r="D17" s="55"/>
      <c r="E17" s="52"/>
      <c r="F17" s="52"/>
    </row>
    <row r="18" spans="1:6" x14ac:dyDescent="0.25">
      <c r="A18" s="49"/>
      <c r="B18" s="25">
        <v>1</v>
      </c>
      <c r="C18" s="7">
        <v>4</v>
      </c>
      <c r="D18" s="55"/>
      <c r="E18" s="52"/>
      <c r="F18" s="52"/>
    </row>
    <row r="19" spans="1:6" x14ac:dyDescent="0.25">
      <c r="A19" s="49"/>
      <c r="B19" s="25">
        <v>2</v>
      </c>
      <c r="C19" s="7">
        <v>8</v>
      </c>
      <c r="D19" s="55"/>
      <c r="E19" s="52"/>
      <c r="F19" s="52"/>
    </row>
    <row r="20" spans="1:6" x14ac:dyDescent="0.25">
      <c r="A20" s="49"/>
      <c r="B20" s="25">
        <v>2</v>
      </c>
      <c r="C20" s="7">
        <v>7</v>
      </c>
      <c r="D20" s="55"/>
      <c r="E20" s="52"/>
      <c r="F20" s="52"/>
    </row>
    <row r="21" spans="1:6" x14ac:dyDescent="0.25">
      <c r="A21" s="49"/>
      <c r="B21" s="25">
        <v>2</v>
      </c>
      <c r="C21" s="7">
        <v>6</v>
      </c>
      <c r="D21" s="55"/>
      <c r="E21" s="52"/>
      <c r="F21" s="52"/>
    </row>
    <row r="22" spans="1:6" x14ac:dyDescent="0.25">
      <c r="A22" s="49"/>
      <c r="B22" s="25">
        <v>2</v>
      </c>
      <c r="C22" s="7">
        <v>4</v>
      </c>
      <c r="D22" s="55"/>
      <c r="E22" s="52"/>
      <c r="F22" s="52"/>
    </row>
    <row r="23" spans="1:6" ht="15.75" thickBot="1" x14ac:dyDescent="0.3">
      <c r="A23" s="50"/>
      <c r="B23" s="26">
        <v>2</v>
      </c>
      <c r="C23" s="10">
        <v>6</v>
      </c>
      <c r="D23" s="56"/>
      <c r="E23" s="53"/>
      <c r="F23" s="53"/>
    </row>
    <row r="24" spans="1:6" x14ac:dyDescent="0.25">
      <c r="A24" s="45" t="s">
        <v>7</v>
      </c>
      <c r="B24" s="17">
        <v>1</v>
      </c>
      <c r="C24" s="11">
        <v>63</v>
      </c>
      <c r="D24" s="39">
        <f>AVERAGE(C24:C34)</f>
        <v>66.090909090909093</v>
      </c>
      <c r="E24" s="42">
        <f>_xlfn.STDEV.P(C24:C34)</f>
        <v>3.6044050184725474</v>
      </c>
      <c r="F24" s="42">
        <f>E24/SQRT(COUNT(C24:C34))</f>
        <v>1.0867690035224966</v>
      </c>
    </row>
    <row r="25" spans="1:6" x14ac:dyDescent="0.25">
      <c r="A25" s="46"/>
      <c r="B25" s="5">
        <v>1</v>
      </c>
      <c r="C25" s="6">
        <v>67</v>
      </c>
      <c r="D25" s="40"/>
      <c r="E25" s="43"/>
      <c r="F25" s="43"/>
    </row>
    <row r="26" spans="1:6" x14ac:dyDescent="0.25">
      <c r="A26" s="46"/>
      <c r="B26" s="5">
        <v>1</v>
      </c>
      <c r="C26" s="6">
        <v>61</v>
      </c>
      <c r="D26" s="40"/>
      <c r="E26" s="43"/>
      <c r="F26" s="43"/>
    </row>
    <row r="27" spans="1:6" x14ac:dyDescent="0.25">
      <c r="A27" s="46"/>
      <c r="B27" s="5">
        <v>1</v>
      </c>
      <c r="C27" s="6">
        <v>71</v>
      </c>
      <c r="D27" s="40"/>
      <c r="E27" s="43"/>
      <c r="F27" s="43"/>
    </row>
    <row r="28" spans="1:6" x14ac:dyDescent="0.25">
      <c r="A28" s="46"/>
      <c r="B28" s="5">
        <v>1</v>
      </c>
      <c r="C28" s="6">
        <v>69</v>
      </c>
      <c r="D28" s="40"/>
      <c r="E28" s="43"/>
      <c r="F28" s="43"/>
    </row>
    <row r="29" spans="1:6" x14ac:dyDescent="0.25">
      <c r="A29" s="46"/>
      <c r="B29" s="5">
        <v>1</v>
      </c>
      <c r="C29" s="6">
        <v>63</v>
      </c>
      <c r="D29" s="40"/>
      <c r="E29" s="43"/>
      <c r="F29" s="43"/>
    </row>
    <row r="30" spans="1:6" x14ac:dyDescent="0.25">
      <c r="A30" s="46"/>
      <c r="B30" s="5">
        <v>2</v>
      </c>
      <c r="C30" s="6">
        <v>70</v>
      </c>
      <c r="D30" s="40"/>
      <c r="E30" s="43"/>
      <c r="F30" s="43"/>
    </row>
    <row r="31" spans="1:6" x14ac:dyDescent="0.25">
      <c r="A31" s="46"/>
      <c r="B31" s="5">
        <v>2</v>
      </c>
      <c r="C31" s="6">
        <v>70</v>
      </c>
      <c r="D31" s="40"/>
      <c r="E31" s="43"/>
      <c r="F31" s="43"/>
    </row>
    <row r="32" spans="1:6" x14ac:dyDescent="0.25">
      <c r="A32" s="46"/>
      <c r="B32" s="5">
        <v>2</v>
      </c>
      <c r="C32" s="6">
        <v>64</v>
      </c>
      <c r="D32" s="40"/>
      <c r="E32" s="43"/>
      <c r="F32" s="43"/>
    </row>
    <row r="33" spans="1:6" x14ac:dyDescent="0.25">
      <c r="A33" s="46"/>
      <c r="B33" s="5">
        <v>2</v>
      </c>
      <c r="C33" s="6">
        <v>68</v>
      </c>
      <c r="D33" s="40"/>
      <c r="E33" s="43"/>
      <c r="F33" s="43"/>
    </row>
    <row r="34" spans="1:6" ht="15.75" thickBot="1" x14ac:dyDescent="0.3">
      <c r="A34" s="47"/>
      <c r="B34" s="14">
        <v>2</v>
      </c>
      <c r="C34" s="8">
        <v>61</v>
      </c>
      <c r="D34" s="41"/>
      <c r="E34" s="44"/>
      <c r="F34" s="44"/>
    </row>
    <row r="35" spans="1:6" x14ac:dyDescent="0.25">
      <c r="A35" s="51" t="s">
        <v>8</v>
      </c>
      <c r="B35" s="24">
        <v>1</v>
      </c>
      <c r="C35" s="9">
        <v>68</v>
      </c>
      <c r="D35" s="54">
        <f>AVERAGE(C35:C45)</f>
        <v>67.36363636363636</v>
      </c>
      <c r="E35" s="51">
        <f>_xlfn.STDEV.P(C35:C45)</f>
        <v>3.4712514712794147</v>
      </c>
      <c r="F35" s="51">
        <f>E35/SQRT(COUNT(C35:C45))</f>
        <v>1.0466216984729966</v>
      </c>
    </row>
    <row r="36" spans="1:6" x14ac:dyDescent="0.25">
      <c r="A36" s="52"/>
      <c r="B36" s="25">
        <v>1</v>
      </c>
      <c r="C36" s="7">
        <v>68</v>
      </c>
      <c r="D36" s="55"/>
      <c r="E36" s="52"/>
      <c r="F36" s="52"/>
    </row>
    <row r="37" spans="1:6" x14ac:dyDescent="0.25">
      <c r="A37" s="52"/>
      <c r="B37" s="25">
        <v>1</v>
      </c>
      <c r="C37" s="7">
        <v>61</v>
      </c>
      <c r="D37" s="55"/>
      <c r="E37" s="52"/>
      <c r="F37" s="52"/>
    </row>
    <row r="38" spans="1:6" x14ac:dyDescent="0.25">
      <c r="A38" s="52"/>
      <c r="B38" s="25">
        <v>1</v>
      </c>
      <c r="C38" s="7">
        <v>67</v>
      </c>
      <c r="D38" s="55"/>
      <c r="E38" s="52"/>
      <c r="F38" s="52"/>
    </row>
    <row r="39" spans="1:6" x14ac:dyDescent="0.25">
      <c r="A39" s="52"/>
      <c r="B39" s="25">
        <v>1</v>
      </c>
      <c r="C39" s="7">
        <v>72</v>
      </c>
      <c r="D39" s="55"/>
      <c r="E39" s="52"/>
      <c r="F39" s="52"/>
    </row>
    <row r="40" spans="1:6" x14ac:dyDescent="0.25">
      <c r="A40" s="52"/>
      <c r="B40" s="25">
        <v>1</v>
      </c>
      <c r="C40" s="7">
        <v>63</v>
      </c>
      <c r="D40" s="55"/>
      <c r="E40" s="52"/>
      <c r="F40" s="52"/>
    </row>
    <row r="41" spans="1:6" x14ac:dyDescent="0.25">
      <c r="A41" s="52"/>
      <c r="B41" s="25">
        <v>2</v>
      </c>
      <c r="C41" s="7">
        <v>66</v>
      </c>
      <c r="D41" s="55"/>
      <c r="E41" s="52"/>
      <c r="F41" s="52"/>
    </row>
    <row r="42" spans="1:6" x14ac:dyDescent="0.25">
      <c r="A42" s="52"/>
      <c r="B42" s="25">
        <v>2</v>
      </c>
      <c r="C42" s="7">
        <v>64</v>
      </c>
      <c r="D42" s="55"/>
      <c r="E42" s="52"/>
      <c r="F42" s="52"/>
    </row>
    <row r="43" spans="1:6" x14ac:dyDescent="0.25">
      <c r="A43" s="52"/>
      <c r="B43" s="25">
        <v>2</v>
      </c>
      <c r="C43" s="7">
        <v>71</v>
      </c>
      <c r="D43" s="55"/>
      <c r="E43" s="52"/>
      <c r="F43" s="52"/>
    </row>
    <row r="44" spans="1:6" x14ac:dyDescent="0.25">
      <c r="A44" s="52"/>
      <c r="B44" s="25">
        <v>2</v>
      </c>
      <c r="C44" s="7">
        <v>69</v>
      </c>
      <c r="D44" s="55"/>
      <c r="E44" s="52"/>
      <c r="F44" s="52"/>
    </row>
    <row r="45" spans="1:6" ht="15.75" thickBot="1" x14ac:dyDescent="0.3">
      <c r="A45" s="53"/>
      <c r="B45" s="26">
        <v>2</v>
      </c>
      <c r="C45" s="10">
        <v>72</v>
      </c>
      <c r="D45" s="56"/>
      <c r="E45" s="53"/>
      <c r="F45" s="53"/>
    </row>
    <row r="46" spans="1:6" x14ac:dyDescent="0.25">
      <c r="C46" s="4"/>
    </row>
  </sheetData>
  <mergeCells count="16">
    <mergeCell ref="A2:A12"/>
    <mergeCell ref="D2:D12"/>
    <mergeCell ref="E2:E12"/>
    <mergeCell ref="F2:F12"/>
    <mergeCell ref="F13:F23"/>
    <mergeCell ref="A13:A23"/>
    <mergeCell ref="D13:D23"/>
    <mergeCell ref="E13:E23"/>
    <mergeCell ref="D24:D34"/>
    <mergeCell ref="E24:E34"/>
    <mergeCell ref="A35:A45"/>
    <mergeCell ref="D35:D45"/>
    <mergeCell ref="E35:E45"/>
    <mergeCell ref="F35:F45"/>
    <mergeCell ref="A24:A34"/>
    <mergeCell ref="F24:F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H2AX DNA Damage</vt:lpstr>
      <vt:lpstr>CellROX Threshold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Caldwell</dc:creator>
  <cp:lastModifiedBy>Mike Shelton</cp:lastModifiedBy>
  <dcterms:created xsi:type="dcterms:W3CDTF">2019-03-29T20:36:47Z</dcterms:created>
  <dcterms:modified xsi:type="dcterms:W3CDTF">2020-01-02T15:18:18Z</dcterms:modified>
</cp:coreProperties>
</file>